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8624" windowHeight="7128"/>
  </bookViews>
  <sheets>
    <sheet name="1% chg recon" sheetId="1" r:id="rId1"/>
  </sheets>
  <calcPr calcId="145621"/>
</workbook>
</file>

<file path=xl/calcChain.xml><?xml version="1.0" encoding="utf-8"?>
<calcChain xmlns="http://schemas.openxmlformats.org/spreadsheetml/2006/main">
  <c r="K15" i="1" l="1"/>
  <c r="E15" i="1"/>
  <c r="I13" i="1"/>
  <c r="K14" i="1" s="1"/>
  <c r="J14" i="1" s="1"/>
  <c r="J16" i="1" s="1"/>
  <c r="K16" i="1" s="1"/>
  <c r="K20" i="1" s="1"/>
  <c r="K21" i="1" s="1"/>
  <c r="C13" i="1"/>
  <c r="E14" i="1" s="1"/>
  <c r="D14" i="1" s="1"/>
  <c r="D16" i="1" s="1"/>
  <c r="E16" i="1" s="1"/>
  <c r="E20" i="1" s="1"/>
  <c r="E21" i="1" s="1"/>
  <c r="K9" i="1"/>
  <c r="E9" i="1"/>
  <c r="K8" i="1"/>
  <c r="E8" i="1"/>
</calcChain>
</file>

<file path=xl/sharedStrings.xml><?xml version="1.0" encoding="utf-8"?>
<sst xmlns="http://schemas.openxmlformats.org/spreadsheetml/2006/main" count="55" uniqueCount="31">
  <si>
    <t>2014-15 School Age Reconciliation Rates</t>
  </si>
  <si>
    <t>% Change From 2014-15 Prospective Rate</t>
  </si>
  <si>
    <t>Example 1</t>
  </si>
  <si>
    <t>Example 2</t>
  </si>
  <si>
    <t>1)</t>
  </si>
  <si>
    <t>Care Days</t>
  </si>
  <si>
    <t>Amount</t>
  </si>
  <si>
    <t>Per Diem</t>
  </si>
  <si>
    <t>2)</t>
  </si>
  <si>
    <t>Gross Costs</t>
  </si>
  <si>
    <t>3)</t>
  </si>
  <si>
    <t>NDC screen</t>
  </si>
  <si>
    <t>4)</t>
  </si>
  <si>
    <t>Total Cost Screen:</t>
  </si>
  <si>
    <t>a. Last Year's Per diem</t>
  </si>
  <si>
    <t xml:space="preserve">b. Times approved growth </t>
  </si>
  <si>
    <t>c. 2014-15 Max per diem</t>
  </si>
  <si>
    <t>d. Total Cost Screen</t>
  </si>
  <si>
    <t>5)</t>
  </si>
  <si>
    <t>TCS Waiver</t>
  </si>
  <si>
    <t>6)</t>
  </si>
  <si>
    <t>Final Reimbursable $$</t>
  </si>
  <si>
    <t>7)</t>
  </si>
  <si>
    <t>2014-15 Prosp Rate</t>
  </si>
  <si>
    <t>8)</t>
  </si>
  <si>
    <t>$$ Change 14-15 recon rate (6 minus 7)</t>
  </si>
  <si>
    <t>9)</t>
  </si>
  <si>
    <t>% Change 14-15 Recon (8 divided by 7)</t>
  </si>
  <si>
    <t>2014-15 Reconciliation rate/adjustment will not be issued;</t>
  </si>
  <si>
    <t>2014-15 Reconciliation rate/adjustment will be issued</t>
  </si>
  <si>
    <t>2014-15 Prospective Rate is final rate subject to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</si>
</sst>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1" applyFont="1" applyBorder="1" applyAlignment="1">
      <alignment horizontal="right"/>
    </xf>
    <xf numFmtId="0" fontId="1" fillId="0" borderId="0" xfId="1" applyFont="1" applyBorder="1"/>
    <xf numFmtId="3" fontId="1" fillId="0" borderId="0" xfId="1" applyNumberFormat="1" applyFont="1" applyBorder="1"/>
    <xf numFmtId="0" fontId="4" fillId="0" borderId="0" xfId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7" fontId="1" fillId="0" borderId="0" xfId="1" applyNumberFormat="1" applyFont="1" applyBorder="1"/>
    <xf numFmtId="5" fontId="1" fillId="0" borderId="0" xfId="1" applyNumberFormat="1" applyFont="1" applyBorder="1"/>
    <xf numFmtId="164" fontId="1" fillId="0" borderId="0" xfId="1" applyNumberFormat="1" applyFont="1" applyBorder="1"/>
    <xf numFmtId="165" fontId="1" fillId="0" borderId="0" xfId="1" applyNumberFormat="1" applyFont="1" applyBorder="1"/>
    <xf numFmtId="10" fontId="1" fillId="0" borderId="1" xfId="1" applyNumberFormat="1" applyFont="1" applyBorder="1"/>
    <xf numFmtId="164" fontId="1" fillId="0" borderId="1" xfId="1" applyNumberFormat="1" applyFont="1" applyBorder="1"/>
    <xf numFmtId="7" fontId="1" fillId="0" borderId="1" xfId="1" applyNumberFormat="1" applyFont="1" applyBorder="1"/>
    <xf numFmtId="0" fontId="1" fillId="0" borderId="0" xfId="0" applyFont="1" applyAlignment="1">
      <alignment horizontal="right"/>
    </xf>
    <xf numFmtId="7" fontId="1" fillId="0" borderId="1" xfId="0" applyNumberFormat="1" applyFont="1" applyBorder="1"/>
    <xf numFmtId="7" fontId="1" fillId="0" borderId="0" xfId="0" applyNumberFormat="1" applyFont="1"/>
    <xf numFmtId="10" fontId="1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B24" sqref="B24"/>
    </sheetView>
  </sheetViews>
  <sheetFormatPr defaultRowHeight="13.2" x14ac:dyDescent="0.25"/>
  <cols>
    <col min="1" max="1" width="2.6640625" style="1" bestFit="1" customWidth="1"/>
    <col min="2" max="2" width="33" style="1" customWidth="1"/>
    <col min="3" max="3" width="9" style="1" bestFit="1" customWidth="1"/>
    <col min="4" max="4" width="10.6640625" style="1" customWidth="1"/>
    <col min="5" max="5" width="9.21875" style="1" customWidth="1"/>
    <col min="6" max="6" width="2.44140625" style="1" customWidth="1"/>
    <col min="7" max="7" width="2.88671875" style="1" customWidth="1"/>
    <col min="8" max="8" width="34.44140625" style="1" bestFit="1" customWidth="1"/>
    <col min="9" max="16384" width="8.88671875" style="1"/>
  </cols>
  <sheetData>
    <row r="1" spans="1:11" x14ac:dyDescent="0.25">
      <c r="E1" s="2" t="s">
        <v>0</v>
      </c>
    </row>
    <row r="2" spans="1:11" x14ac:dyDescent="0.25">
      <c r="E2" s="2" t="s">
        <v>1</v>
      </c>
    </row>
    <row r="4" spans="1:11" x14ac:dyDescent="0.25">
      <c r="B4" s="3" t="s">
        <v>2</v>
      </c>
      <c r="H4" s="3" t="s">
        <v>3</v>
      </c>
    </row>
    <row r="5" spans="1:11" x14ac:dyDescent="0.25">
      <c r="A5" s="4" t="s">
        <v>4</v>
      </c>
      <c r="B5" s="5" t="s">
        <v>5</v>
      </c>
      <c r="C5" s="5"/>
      <c r="D5" s="6">
        <v>5000</v>
      </c>
      <c r="E5" s="5"/>
      <c r="G5" s="4" t="s">
        <v>4</v>
      </c>
      <c r="H5" s="5" t="s">
        <v>5</v>
      </c>
      <c r="I5" s="5"/>
      <c r="J5" s="6">
        <v>5000</v>
      </c>
      <c r="K5" s="5"/>
    </row>
    <row r="6" spans="1:11" x14ac:dyDescent="0.25">
      <c r="A6" s="4"/>
      <c r="B6" s="5"/>
      <c r="C6" s="5"/>
      <c r="D6" s="5"/>
      <c r="E6" s="5"/>
      <c r="G6" s="4"/>
      <c r="H6" s="5"/>
      <c r="I6" s="5"/>
      <c r="J6" s="5"/>
      <c r="K6" s="5"/>
    </row>
    <row r="7" spans="1:11" x14ac:dyDescent="0.25">
      <c r="A7" s="4"/>
      <c r="B7" s="5"/>
      <c r="C7" s="5"/>
      <c r="D7" s="7" t="s">
        <v>6</v>
      </c>
      <c r="E7" s="7" t="s">
        <v>7</v>
      </c>
      <c r="G7" s="4"/>
      <c r="H7" s="5"/>
      <c r="I7" s="5"/>
      <c r="J7" s="7" t="s">
        <v>6</v>
      </c>
      <c r="K7" s="7" t="s">
        <v>7</v>
      </c>
    </row>
    <row r="8" spans="1:11" x14ac:dyDescent="0.25">
      <c r="A8" s="4" t="s">
        <v>8</v>
      </c>
      <c r="B8" s="5" t="s">
        <v>9</v>
      </c>
      <c r="C8" s="5"/>
      <c r="D8" s="8">
        <v>750000</v>
      </c>
      <c r="E8" s="9">
        <f>D8/$D$5</f>
        <v>150</v>
      </c>
      <c r="G8" s="4" t="s">
        <v>8</v>
      </c>
      <c r="H8" s="5" t="s">
        <v>9</v>
      </c>
      <c r="I8" s="5"/>
      <c r="J8" s="8">
        <v>750000</v>
      </c>
      <c r="K8" s="9">
        <f>J8/$D$5</f>
        <v>150</v>
      </c>
    </row>
    <row r="9" spans="1:11" x14ac:dyDescent="0.25">
      <c r="A9" s="4" t="s">
        <v>10</v>
      </c>
      <c r="B9" s="5" t="s">
        <v>11</v>
      </c>
      <c r="C9" s="5"/>
      <c r="D9" s="10">
        <v>0</v>
      </c>
      <c r="E9" s="9">
        <f>D9/$D$5</f>
        <v>0</v>
      </c>
      <c r="G9" s="4" t="s">
        <v>10</v>
      </c>
      <c r="H9" s="5" t="s">
        <v>11</v>
      </c>
      <c r="I9" s="5"/>
      <c r="J9" s="10">
        <v>0</v>
      </c>
      <c r="K9" s="9">
        <f>J9/$D$5</f>
        <v>0</v>
      </c>
    </row>
    <row r="10" spans="1:11" x14ac:dyDescent="0.25">
      <c r="A10" s="4" t="s">
        <v>12</v>
      </c>
      <c r="B10" s="5" t="s">
        <v>13</v>
      </c>
      <c r="C10" s="5"/>
      <c r="D10" s="11"/>
      <c r="E10" s="9"/>
      <c r="G10" s="4" t="s">
        <v>12</v>
      </c>
      <c r="H10" s="5" t="s">
        <v>13</v>
      </c>
      <c r="I10" s="5"/>
      <c r="J10" s="11"/>
      <c r="K10" s="9"/>
    </row>
    <row r="11" spans="1:11" x14ac:dyDescent="0.25">
      <c r="A11" s="4"/>
      <c r="B11" s="5" t="s">
        <v>14</v>
      </c>
      <c r="C11" s="12">
        <v>144.75</v>
      </c>
      <c r="D11" s="11"/>
      <c r="E11" s="9"/>
      <c r="G11" s="4"/>
      <c r="H11" s="5" t="s">
        <v>14</v>
      </c>
      <c r="I11" s="12">
        <v>144.75</v>
      </c>
      <c r="J11" s="11"/>
      <c r="K11" s="9"/>
    </row>
    <row r="12" spans="1:11" x14ac:dyDescent="0.25">
      <c r="A12" s="4"/>
      <c r="B12" s="5" t="s">
        <v>15</v>
      </c>
      <c r="C12" s="13">
        <v>3.7999999999999999E-2</v>
      </c>
      <c r="D12" s="11"/>
      <c r="E12" s="9"/>
      <c r="G12" s="4"/>
      <c r="H12" s="5" t="s">
        <v>15</v>
      </c>
      <c r="I12" s="13">
        <v>3.7999999999999999E-2</v>
      </c>
      <c r="J12" s="11"/>
      <c r="K12" s="9"/>
    </row>
    <row r="13" spans="1:11" x14ac:dyDescent="0.25">
      <c r="A13" s="4"/>
      <c r="B13" s="5" t="s">
        <v>16</v>
      </c>
      <c r="C13" s="12">
        <f>C11*(1+C12)</f>
        <v>150.25050000000002</v>
      </c>
      <c r="D13" s="11"/>
      <c r="E13" s="9"/>
      <c r="G13" s="4"/>
      <c r="H13" s="5" t="s">
        <v>16</v>
      </c>
      <c r="I13" s="12">
        <f>I11*(1+I12)</f>
        <v>150.25050000000002</v>
      </c>
      <c r="J13" s="11"/>
      <c r="K13" s="9"/>
    </row>
    <row r="14" spans="1:11" x14ac:dyDescent="0.25">
      <c r="A14" s="4"/>
      <c r="B14" s="5" t="s">
        <v>17</v>
      </c>
      <c r="C14" s="5"/>
      <c r="D14" s="10">
        <f>E14*D5</f>
        <v>0</v>
      </c>
      <c r="E14" s="9">
        <f>IF(C13-(E8+E9)&lt;0,C13-(E8+E9),0)</f>
        <v>0</v>
      </c>
      <c r="G14" s="4"/>
      <c r="H14" s="5" t="s">
        <v>17</v>
      </c>
      <c r="I14" s="5"/>
      <c r="J14" s="10">
        <f>K14*J5</f>
        <v>0</v>
      </c>
      <c r="K14" s="9">
        <f>IF(I13-(K8+K9)&lt;0,I13-(K8+K9),0)</f>
        <v>0</v>
      </c>
    </row>
    <row r="15" spans="1:11" x14ac:dyDescent="0.25">
      <c r="A15" s="4" t="s">
        <v>18</v>
      </c>
      <c r="B15" s="5" t="s">
        <v>19</v>
      </c>
      <c r="C15" s="5"/>
      <c r="D15" s="14">
        <v>0</v>
      </c>
      <c r="E15" s="15">
        <f t="shared" ref="E15:E16" si="0">D15/$D$5</f>
        <v>0</v>
      </c>
      <c r="G15" s="4" t="s">
        <v>18</v>
      </c>
      <c r="H15" s="5" t="s">
        <v>19</v>
      </c>
      <c r="I15" s="5"/>
      <c r="J15" s="14">
        <v>0</v>
      </c>
      <c r="K15" s="15">
        <f t="shared" ref="K15:K16" si="1">J15/$D$5</f>
        <v>0</v>
      </c>
    </row>
    <row r="16" spans="1:11" x14ac:dyDescent="0.25">
      <c r="A16" s="4" t="s">
        <v>20</v>
      </c>
      <c r="B16" s="5" t="s">
        <v>21</v>
      </c>
      <c r="C16" s="5"/>
      <c r="D16" s="11">
        <f>SUM(D8:D15)</f>
        <v>750000</v>
      </c>
      <c r="E16" s="9">
        <f t="shared" si="0"/>
        <v>150</v>
      </c>
      <c r="G16" s="4" t="s">
        <v>20</v>
      </c>
      <c r="H16" s="5" t="s">
        <v>21</v>
      </c>
      <c r="I16" s="5"/>
      <c r="J16" s="11">
        <f>SUM(J8:J15)</f>
        <v>750000</v>
      </c>
      <c r="K16" s="9">
        <f t="shared" si="1"/>
        <v>150</v>
      </c>
    </row>
    <row r="17" spans="1:11" x14ac:dyDescent="0.25">
      <c r="A17" s="16"/>
      <c r="G17" s="16"/>
    </row>
    <row r="18" spans="1:11" x14ac:dyDescent="0.25">
      <c r="A18" s="16"/>
      <c r="G18" s="16"/>
    </row>
    <row r="19" spans="1:11" x14ac:dyDescent="0.25">
      <c r="A19" s="16" t="s">
        <v>22</v>
      </c>
      <c r="B19" s="1" t="s">
        <v>23</v>
      </c>
      <c r="E19" s="17">
        <v>151</v>
      </c>
      <c r="G19" s="16" t="s">
        <v>22</v>
      </c>
      <c r="H19" s="1" t="s">
        <v>23</v>
      </c>
      <c r="K19" s="17">
        <v>148</v>
      </c>
    </row>
    <row r="20" spans="1:11" x14ac:dyDescent="0.25">
      <c r="A20" s="16" t="s">
        <v>24</v>
      </c>
      <c r="B20" s="1" t="s">
        <v>25</v>
      </c>
      <c r="E20" s="18">
        <f>E16-E19</f>
        <v>-1</v>
      </c>
      <c r="G20" s="16" t="s">
        <v>24</v>
      </c>
      <c r="H20" s="1" t="s">
        <v>25</v>
      </c>
      <c r="K20" s="18">
        <f>K16-K19</f>
        <v>2</v>
      </c>
    </row>
    <row r="21" spans="1:11" x14ac:dyDescent="0.25">
      <c r="A21" s="16" t="s">
        <v>26</v>
      </c>
      <c r="B21" s="1" t="s">
        <v>27</v>
      </c>
      <c r="E21" s="19">
        <f>E20/E19</f>
        <v>-6.6225165562913907E-3</v>
      </c>
      <c r="G21" s="16" t="s">
        <v>26</v>
      </c>
      <c r="H21" s="1" t="s">
        <v>27</v>
      </c>
      <c r="K21" s="19">
        <f>K20/K19</f>
        <v>1.3513513513513514E-2</v>
      </c>
    </row>
    <row r="22" spans="1:11" x14ac:dyDescent="0.25">
      <c r="G22" s="16"/>
    </row>
    <row r="23" spans="1:11" x14ac:dyDescent="0.25">
      <c r="B23" s="1" t="s">
        <v>28</v>
      </c>
      <c r="H23" s="1" t="s">
        <v>29</v>
      </c>
    </row>
    <row r="24" spans="1:11" x14ac:dyDescent="0.25">
      <c r="B24" s="1" t="s">
        <v>30</v>
      </c>
    </row>
  </sheetData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1% chg recon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2014-08-15T15:26:25Z</dcterms:created>
  <dcterms:modified xsi:type="dcterms:W3CDTF">2014-08-15T15:26:50Z</dcterms:modified>
</cp:coreProperties>
</file>